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Sintesi" sheetId="2" r:id="rId1"/>
    <sheet name="Dettaglio cors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E10" i="2"/>
  <c r="H2" i="1" l="1"/>
  <c r="H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J2" i="1" l="1"/>
</calcChain>
</file>

<file path=xl/sharedStrings.xml><?xml version="1.0" encoding="utf-8"?>
<sst xmlns="http://schemas.openxmlformats.org/spreadsheetml/2006/main" count="246" uniqueCount="109">
  <si>
    <t>F5 Nscol</t>
  </si>
  <si>
    <t>18.30 Milano-Crema</t>
  </si>
  <si>
    <t>K521</t>
  </si>
  <si>
    <t>6.55 Crema-Milano</t>
  </si>
  <si>
    <t>K525</t>
  </si>
  <si>
    <t>17.45 Milano-Chieve</t>
  </si>
  <si>
    <t>6.15 Crema-Milano</t>
  </si>
  <si>
    <t>18.25 Roncadello-Crema</t>
  </si>
  <si>
    <t>K507</t>
  </si>
  <si>
    <t>17.40 Crema-Roncadello</t>
  </si>
  <si>
    <t>16.55 Roncadello-Crema</t>
  </si>
  <si>
    <t>16.10 Crema-Roncadello</t>
  </si>
  <si>
    <t>15.00 Roncadello-Crema</t>
  </si>
  <si>
    <t>14.15 Crema-Roncadello</t>
  </si>
  <si>
    <t>Sab Nscol</t>
  </si>
  <si>
    <t>8.30 Vaiano-Crema</t>
  </si>
  <si>
    <t>8.10 Crema-Vaiano</t>
  </si>
  <si>
    <t>19.30 Orzinuovi-Crema</t>
  </si>
  <si>
    <t>K501</t>
  </si>
  <si>
    <t>17.35 Orzinuovi-Crema</t>
  </si>
  <si>
    <t>16.50 Crema-Orzinuovi</t>
  </si>
  <si>
    <t>13.15 Crema-Orzinuovi</t>
  </si>
  <si>
    <t>11.35 Orzinuovi-Crema</t>
  </si>
  <si>
    <t>10.50 Crema-Orzinuovi</t>
  </si>
  <si>
    <t>9.35 Orzinuovi-Crema</t>
  </si>
  <si>
    <t>8.50 Crema-Orzinuovi</t>
  </si>
  <si>
    <t>F5 Ago 2-3</t>
  </si>
  <si>
    <t>18.10 Milano-Chieve</t>
  </si>
  <si>
    <t>K524</t>
  </si>
  <si>
    <t>F5 Ago 1-4</t>
  </si>
  <si>
    <t>18.10 Milano-Bagnolo</t>
  </si>
  <si>
    <t>F5 Scol</t>
  </si>
  <si>
    <t>18.00 Milano-Chieve</t>
  </si>
  <si>
    <t>18.00 Milano-Bagnolo</t>
  </si>
  <si>
    <t>7.15 Chieve-Milano</t>
  </si>
  <si>
    <t>7.05 Chieve-Milano</t>
  </si>
  <si>
    <t>F5 Ago</t>
  </si>
  <si>
    <t>7.00 Chieve-Milano</t>
  </si>
  <si>
    <t>14.55 Verolanuova-Orzinuovi</t>
  </si>
  <si>
    <t>14.50 Verolanuova-Orzinuovi</t>
  </si>
  <si>
    <t>14.05 Orzinuovi-Verolanuova</t>
  </si>
  <si>
    <t>13.51 Orzinuovi-Verolanuova</t>
  </si>
  <si>
    <t>13.10 Verolanuova-Orzinuovi</t>
  </si>
  <si>
    <t>12.25 Orzinuovi-Verolanuova</t>
  </si>
  <si>
    <t>12.20 Orzinuovi-Verolanuova</t>
  </si>
  <si>
    <t>7.45 Verolanuova-Orzinuovi</t>
  </si>
  <si>
    <t>7.05 Orzinuovi-Verolanuova</t>
  </si>
  <si>
    <t>7.00 Orzinuovi-Verolanuova</t>
  </si>
  <si>
    <t>6.50 Verolanuova-Orzinuovi</t>
  </si>
  <si>
    <t>6.45 Verolanuova-Orzinuovi</t>
  </si>
  <si>
    <t>6.00 Orzinuovi-Verolanuova</t>
  </si>
  <si>
    <t>19.00 Treviglio-Rivolta</t>
  </si>
  <si>
    <t>K505</t>
  </si>
  <si>
    <t>18.35 Vailate-Treviglio</t>
  </si>
  <si>
    <t>18.00 Treviglio-Rivolta</t>
  </si>
  <si>
    <t>17.35 Vailate-Treviglio</t>
  </si>
  <si>
    <t>20.10 Treviglio-Rivolta</t>
  </si>
  <si>
    <t>K510</t>
  </si>
  <si>
    <t>19.50 Rivolta-Treviglio</t>
  </si>
  <si>
    <t>19.15 Treviglio-Rivolta</t>
  </si>
  <si>
    <t>18.55 Rivolta-Trevigliio</t>
  </si>
  <si>
    <t>18.30 Treviglio-Rivolta</t>
  </si>
  <si>
    <t>18.10 Rivolta-Treviglio</t>
  </si>
  <si>
    <t>17.45 Treviglio-Rivolta</t>
  </si>
  <si>
    <t>17.20 Vailate-Treviglio</t>
  </si>
  <si>
    <t>17.00 Treviglio-Vailate</t>
  </si>
  <si>
    <t>16.40 Vailate-Treviglio</t>
  </si>
  <si>
    <t>6.55 Torlino-Milano</t>
  </si>
  <si>
    <t>K522</t>
  </si>
  <si>
    <t>6.25 Torlino-Milano</t>
  </si>
  <si>
    <t>17.40 Milano-Torlino</t>
  </si>
  <si>
    <t>17.00 Milano-Torlino</t>
  </si>
  <si>
    <t>7.35 Lodi-Bagnolo</t>
  </si>
  <si>
    <t>K509</t>
  </si>
  <si>
    <t>6.55 Bagnolo-Lodi</t>
  </si>
  <si>
    <t>Delta km</t>
  </si>
  <si>
    <t>Nuovi km</t>
  </si>
  <si>
    <t>Km</t>
  </si>
  <si>
    <t>Giorni</t>
  </si>
  <si>
    <t>Validità</t>
  </si>
  <si>
    <t>Corsa</t>
  </si>
  <si>
    <t>Codice</t>
  </si>
  <si>
    <t>Linea</t>
  </si>
  <si>
    <t>Periodo</t>
  </si>
  <si>
    <t>Intervento</t>
  </si>
  <si>
    <t>Note</t>
  </si>
  <si>
    <t>km*anno</t>
  </si>
  <si>
    <t>Accorpamento 6.50 Bagnolo-Lodi e 6.55 Bagnolo-Lodi
Accorpamento 7.35 Lodi-Dovera e 7.35 Lodi-Bagnolo</t>
  </si>
  <si>
    <t>Annuale</t>
  </si>
  <si>
    <t>Riduzione 1cc Chieve-Milano</t>
  </si>
  <si>
    <t>Riduzione 2cc tratta Scannabue-Torlino e vv.</t>
  </si>
  <si>
    <t>Nessuna rilevanza di carico oltre Scannabue
Al mattino disponibili corse contemporanee provenienti da Cremosano
Alla sera disponibili corse nell'arco di 20' da quelle limitate</t>
  </si>
  <si>
    <t>F5 Scol
F5 Non Scol</t>
  </si>
  <si>
    <t>Soppressione servizio navetta Rivolta/Vailate-Treviglio</t>
  </si>
  <si>
    <t>Non Scol
Agosto</t>
  </si>
  <si>
    <t>Soppressione tratta Orzinuovi-Verolanuova</t>
  </si>
  <si>
    <t>Tratta interamente in provincia di Brescia, con rilevanza di carico solo scolastica
Soppressione già sperimentata senza criticità ad agosto 2022</t>
  </si>
  <si>
    <t>K521
K525</t>
  </si>
  <si>
    <t>K505
K510</t>
  </si>
  <si>
    <t>Non Scol</t>
  </si>
  <si>
    <t>Proiezione su servizio estivo riduzioni settembre 2022</t>
  </si>
  <si>
    <t>Corse senza rilevanza di carico.
L'itinerario serale non ha corrispondenza al mattino.
In previsione apertura M4 opportuno puntare maggiormente su servizio K511</t>
  </si>
  <si>
    <t>Riduzione servizio di linea  per sovrapposizione con servizio chiamata</t>
  </si>
  <si>
    <t>Totale</t>
  </si>
  <si>
    <t>La capacità offerta da una corsa risulta sufficiente.
Possibile anche impiego mezzo ribassato con maggiore capacità.</t>
  </si>
  <si>
    <t>Riduzione servizio di linea per estensione servizio a chiamata ai comuni di Dovera e Crespiatica</t>
  </si>
  <si>
    <t>Disponibile servizio a chiamata nelle fasce 8.45-12.30 e 14.30-19.00
Configurazione già sperimentata nel mese di agosto 2022</t>
  </si>
  <si>
    <r>
      <t xml:space="preserve">Disponibile servizio a chiamata nelle fasce 8.45-12.30 e 14.30-19.00
Sperimentazione </t>
    </r>
    <r>
      <rPr>
        <b/>
        <sz val="11"/>
        <color theme="1"/>
        <rFont val="Calibri"/>
        <family val="2"/>
      </rPr>
      <t>sul solo servizio del sabato</t>
    </r>
  </si>
  <si>
    <t>Passeggeri del mattino quasi interamente in territorio milanese (Zelo e Paullo)
Previsto ricadenzamento corse serali (17.40-18.00-18.20-18.40 &gt; 17.50-18.20-18.40)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</si>
</sst>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165" fontId="0" fillId="0" borderId="0" xfId="0" applyNumberFormat="1"/>
    <xf numFmtId="164" fontId="0" fillId="2" borderId="1" xfId="2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164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ta" xfId="2" builtinId="10"/>
  </cellStyles>
  <dxfs count="7">
    <dxf>
      <numFmt numFmtId="164" formatCode="_-* #,##0_-;\-* #,##0_-;_-*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24" displayName="Tabella24" ref="A1:H68" totalsRowShown="0">
  <autoFilter ref="A1:H68"/>
  <tableColumns count="8">
    <tableColumn id="1" name="Linea" dataDxfId="6"/>
    <tableColumn id="2" name="Codice" dataDxfId="5"/>
    <tableColumn id="3" name="Corsa"/>
    <tableColumn id="4" name="Validità" dataDxfId="4"/>
    <tableColumn id="8" name="Giorni" dataDxfId="3"/>
    <tableColumn id="5" name="Km" dataDxfId="2" dataCellStyle="Migliaia"/>
    <tableColumn id="6" name="Nuovi km" dataDxfId="1" dataCellStyle="Migliaia"/>
    <tableColumn id="7" name="Delta km" dataDxfId="0" dataCellStyle="Migliaia">
      <calculatedColumnFormula>(Tabella24[[#This Row],[Nuovi km]]-Tabella24[[#This Row],[Km]])*Tabella24[[#This Row],[Giorni]]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10.140625" style="7" bestFit="1" customWidth="1"/>
    <col min="2" max="2" width="11.140625" style="7" bestFit="1" customWidth="1"/>
    <col min="3" max="3" width="64" style="6" bestFit="1" customWidth="1"/>
    <col min="4" max="4" width="72.7109375" style="8" bestFit="1" customWidth="1"/>
    <col min="5" max="5" width="10.5703125" style="6" bestFit="1" customWidth="1"/>
    <col min="6" max="16384" width="9.140625" style="6"/>
  </cols>
  <sheetData>
    <row r="1" spans="1:5" x14ac:dyDescent="0.25">
      <c r="A1" s="9" t="s">
        <v>82</v>
      </c>
      <c r="B1" s="9" t="s">
        <v>83</v>
      </c>
      <c r="C1" s="10" t="s">
        <v>84</v>
      </c>
      <c r="D1" s="11" t="s">
        <v>85</v>
      </c>
      <c r="E1" s="9" t="s">
        <v>86</v>
      </c>
    </row>
    <row r="2" spans="1:5" ht="30" x14ac:dyDescent="0.25">
      <c r="A2" s="12" t="s">
        <v>73</v>
      </c>
      <c r="B2" s="12" t="s">
        <v>31</v>
      </c>
      <c r="C2" s="13" t="s">
        <v>87</v>
      </c>
      <c r="D2" s="17" t="s">
        <v>104</v>
      </c>
      <c r="E2" s="15">
        <v>5493</v>
      </c>
    </row>
    <row r="3" spans="1:5" ht="45" x14ac:dyDescent="0.25">
      <c r="A3" s="12" t="s">
        <v>28</v>
      </c>
      <c r="B3" s="12" t="s">
        <v>88</v>
      </c>
      <c r="C3" s="16" t="s">
        <v>89</v>
      </c>
      <c r="D3" s="17" t="s">
        <v>108</v>
      </c>
      <c r="E3" s="15">
        <v>20153</v>
      </c>
    </row>
    <row r="4" spans="1:5" ht="45" x14ac:dyDescent="0.25">
      <c r="A4" s="12" t="s">
        <v>68</v>
      </c>
      <c r="B4" s="12" t="s">
        <v>88</v>
      </c>
      <c r="C4" s="16" t="s">
        <v>90</v>
      </c>
      <c r="D4" s="17" t="s">
        <v>91</v>
      </c>
      <c r="E4" s="15">
        <v>8635</v>
      </c>
    </row>
    <row r="5" spans="1:5" ht="45" x14ac:dyDescent="0.25">
      <c r="A5" s="18" t="s">
        <v>98</v>
      </c>
      <c r="B5" s="18" t="s">
        <v>92</v>
      </c>
      <c r="C5" s="16" t="s">
        <v>93</v>
      </c>
      <c r="D5" s="17" t="s">
        <v>101</v>
      </c>
      <c r="E5" s="15">
        <v>26649</v>
      </c>
    </row>
    <row r="6" spans="1:5" ht="30" x14ac:dyDescent="0.25">
      <c r="A6" s="12" t="s">
        <v>18</v>
      </c>
      <c r="B6" s="18" t="s">
        <v>94</v>
      </c>
      <c r="C6" s="16" t="s">
        <v>95</v>
      </c>
      <c r="D6" s="17" t="s">
        <v>96</v>
      </c>
      <c r="E6" s="15">
        <v>15940</v>
      </c>
    </row>
    <row r="7" spans="1:5" ht="30" x14ac:dyDescent="0.25">
      <c r="A7" s="12" t="s">
        <v>18</v>
      </c>
      <c r="B7" s="18" t="s">
        <v>99</v>
      </c>
      <c r="C7" s="16" t="s">
        <v>102</v>
      </c>
      <c r="D7" s="17" t="s">
        <v>107</v>
      </c>
      <c r="E7" s="15">
        <v>2519</v>
      </c>
    </row>
    <row r="8" spans="1:5" ht="30" x14ac:dyDescent="0.25">
      <c r="A8" s="12" t="s">
        <v>8</v>
      </c>
      <c r="B8" s="18" t="s">
        <v>94</v>
      </c>
      <c r="C8" s="13" t="s">
        <v>105</v>
      </c>
      <c r="D8" s="17" t="s">
        <v>106</v>
      </c>
      <c r="E8" s="15">
        <v>8867</v>
      </c>
    </row>
    <row r="9" spans="1:5" ht="30" x14ac:dyDescent="0.25">
      <c r="A9" s="18" t="s">
        <v>97</v>
      </c>
      <c r="B9" s="18" t="s">
        <v>99</v>
      </c>
      <c r="C9" s="16" t="s">
        <v>100</v>
      </c>
      <c r="D9" s="14"/>
      <c r="E9" s="15">
        <v>10662</v>
      </c>
    </row>
    <row r="10" spans="1:5" x14ac:dyDescent="0.25">
      <c r="A10" s="20" t="s">
        <v>103</v>
      </c>
      <c r="B10" s="12"/>
      <c r="C10" s="16"/>
      <c r="D10" s="14"/>
      <c r="E10" s="19">
        <f>SUM(E2:E9)</f>
        <v>98918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34" workbookViewId="0">
      <selection activeCell="K13" sqref="K13"/>
    </sheetView>
  </sheetViews>
  <sheetFormatPr defaultRowHeight="15" x14ac:dyDescent="0.25"/>
  <cols>
    <col min="1" max="2" width="10.7109375" style="1" customWidth="1"/>
    <col min="3" max="3" width="26.140625" bestFit="1" customWidth="1"/>
    <col min="4" max="4" width="12.42578125" style="1" bestFit="1" customWidth="1"/>
    <col min="5" max="5" width="10" style="1" customWidth="1"/>
    <col min="6" max="6" width="9.5703125" style="1" bestFit="1" customWidth="1"/>
    <col min="7" max="7" width="14" style="1" bestFit="1" customWidth="1"/>
    <col min="8" max="8" width="13.42578125" style="1" bestFit="1" customWidth="1"/>
  </cols>
  <sheetData>
    <row r="1" spans="1:10" x14ac:dyDescent="0.25">
      <c r="A1" s="1" t="s">
        <v>82</v>
      </c>
      <c r="B1" s="1" t="s">
        <v>81</v>
      </c>
      <c r="C1" t="s">
        <v>80</v>
      </c>
      <c r="D1" s="1" t="s">
        <v>79</v>
      </c>
      <c r="E1" s="1" t="s">
        <v>78</v>
      </c>
      <c r="F1" s="1" t="s">
        <v>77</v>
      </c>
      <c r="G1" s="1" t="s">
        <v>76</v>
      </c>
      <c r="H1" s="1" t="s">
        <v>75</v>
      </c>
    </row>
    <row r="2" spans="1:10" x14ac:dyDescent="0.25">
      <c r="A2" s="1" t="s">
        <v>73</v>
      </c>
      <c r="B2" s="1">
        <v>736610</v>
      </c>
      <c r="C2" t="s">
        <v>74</v>
      </c>
      <c r="D2" s="1" t="s">
        <v>31</v>
      </c>
      <c r="E2" s="1">
        <v>171</v>
      </c>
      <c r="F2" s="3">
        <v>18.239999999999998</v>
      </c>
      <c r="G2" s="3">
        <v>0</v>
      </c>
      <c r="H2" s="2">
        <f>(Tabella24[[#This Row],[Nuovi km]]-Tabella24[[#This Row],[Km]])*Tabella24[[#This Row],[Giorni]]</f>
        <v>-3119.0399999999995</v>
      </c>
      <c r="J2" s="5">
        <f>SUM(Tabella24[Delta km])</f>
        <v>-98917.239999999976</v>
      </c>
    </row>
    <row r="3" spans="1:10" x14ac:dyDescent="0.25">
      <c r="A3" s="1" t="s">
        <v>73</v>
      </c>
      <c r="B3" s="1">
        <v>631990</v>
      </c>
      <c r="C3" t="s">
        <v>72</v>
      </c>
      <c r="D3" s="1" t="s">
        <v>31</v>
      </c>
      <c r="E3" s="1">
        <v>171</v>
      </c>
      <c r="F3" s="3">
        <v>13.88</v>
      </c>
      <c r="G3" s="3">
        <v>0</v>
      </c>
      <c r="H3" s="2">
        <f>(Tabella24[[#This Row],[Nuovi km]]-Tabella24[[#This Row],[Km]])*Tabella24[[#This Row],[Giorni]]</f>
        <v>-2373.48</v>
      </c>
    </row>
    <row r="4" spans="1:10" x14ac:dyDescent="0.25">
      <c r="A4" s="1" t="s">
        <v>68</v>
      </c>
      <c r="B4" s="1">
        <v>739807</v>
      </c>
      <c r="C4" t="s">
        <v>71</v>
      </c>
      <c r="D4" s="1" t="s">
        <v>31</v>
      </c>
      <c r="E4" s="1">
        <v>171</v>
      </c>
      <c r="F4" s="3">
        <v>43.17</v>
      </c>
      <c r="G4" s="3">
        <v>33.869999999999997</v>
      </c>
      <c r="H4" s="2">
        <f>(Tabella24[[#This Row],[Nuovi km]]-Tabella24[[#This Row],[Km]])*Tabella24[[#This Row],[Giorni]]</f>
        <v>-1590.3000000000006</v>
      </c>
    </row>
    <row r="5" spans="1:10" x14ac:dyDescent="0.25">
      <c r="A5" s="1" t="s">
        <v>68</v>
      </c>
      <c r="B5" s="1">
        <v>739820</v>
      </c>
      <c r="C5" t="s">
        <v>71</v>
      </c>
      <c r="D5" s="1" t="s">
        <v>0</v>
      </c>
      <c r="E5" s="1">
        <v>63</v>
      </c>
      <c r="F5" s="3">
        <v>43.17</v>
      </c>
      <c r="G5" s="3">
        <v>33.869999999999997</v>
      </c>
      <c r="H5" s="2">
        <f>(Tabella24[[#This Row],[Nuovi km]]-Tabella24[[#This Row],[Km]])*Tabella24[[#This Row],[Giorni]]</f>
        <v>-585.90000000000032</v>
      </c>
    </row>
    <row r="6" spans="1:10" x14ac:dyDescent="0.25">
      <c r="A6" s="1" t="s">
        <v>68</v>
      </c>
      <c r="B6" s="1">
        <v>739810</v>
      </c>
      <c r="C6" t="s">
        <v>70</v>
      </c>
      <c r="D6" s="1" t="s">
        <v>31</v>
      </c>
      <c r="E6" s="1">
        <v>171</v>
      </c>
      <c r="F6" s="3">
        <v>43.17</v>
      </c>
      <c r="G6" s="3">
        <v>33.869999999999997</v>
      </c>
      <c r="H6" s="2">
        <f>(Tabella24[[#This Row],[Nuovi km]]-Tabella24[[#This Row],[Km]])*Tabella24[[#This Row],[Giorni]]</f>
        <v>-1590.3000000000006</v>
      </c>
    </row>
    <row r="7" spans="1:10" x14ac:dyDescent="0.25">
      <c r="A7" s="1" t="s">
        <v>68</v>
      </c>
      <c r="B7" s="1">
        <v>739809</v>
      </c>
      <c r="C7" t="s">
        <v>70</v>
      </c>
      <c r="D7" s="1" t="s">
        <v>0</v>
      </c>
      <c r="E7" s="1">
        <v>63</v>
      </c>
      <c r="F7" s="3">
        <v>43.17</v>
      </c>
      <c r="G7" s="3">
        <v>33.869999999999997</v>
      </c>
      <c r="H7" s="2">
        <f>(Tabella24[[#This Row],[Nuovi km]]-Tabella24[[#This Row],[Km]])*Tabella24[[#This Row],[Giorni]]</f>
        <v>-585.90000000000032</v>
      </c>
    </row>
    <row r="8" spans="1:10" x14ac:dyDescent="0.25">
      <c r="A8" s="1" t="s">
        <v>68</v>
      </c>
      <c r="B8" s="1">
        <v>739813</v>
      </c>
      <c r="C8" t="s">
        <v>69</v>
      </c>
      <c r="D8" s="1" t="s">
        <v>31</v>
      </c>
      <c r="E8" s="1">
        <v>171</v>
      </c>
      <c r="F8" s="3">
        <v>41.66</v>
      </c>
      <c r="G8" s="3">
        <v>32.51</v>
      </c>
      <c r="H8" s="2">
        <f>(Tabella24[[#This Row],[Nuovi km]]-Tabella24[[#This Row],[Km]])*Tabella24[[#This Row],[Giorni]]</f>
        <v>-1564.6499999999999</v>
      </c>
    </row>
    <row r="9" spans="1:10" x14ac:dyDescent="0.25">
      <c r="A9" s="1" t="s">
        <v>68</v>
      </c>
      <c r="B9" s="1">
        <v>739811</v>
      </c>
      <c r="C9" t="s">
        <v>69</v>
      </c>
      <c r="D9" s="1" t="s">
        <v>0</v>
      </c>
      <c r="E9" s="1">
        <v>63</v>
      </c>
      <c r="F9" s="3">
        <v>41.66</v>
      </c>
      <c r="G9" s="3">
        <v>32.51</v>
      </c>
      <c r="H9" s="2">
        <f>(Tabella24[[#This Row],[Nuovi km]]-Tabella24[[#This Row],[Km]])*Tabella24[[#This Row],[Giorni]]</f>
        <v>-576.44999999999993</v>
      </c>
    </row>
    <row r="10" spans="1:10" x14ac:dyDescent="0.25">
      <c r="A10" s="1" t="s">
        <v>68</v>
      </c>
      <c r="B10" s="1">
        <v>739805</v>
      </c>
      <c r="C10" t="s">
        <v>67</v>
      </c>
      <c r="D10" s="1" t="s">
        <v>31</v>
      </c>
      <c r="E10" s="1">
        <v>171</v>
      </c>
      <c r="F10" s="3">
        <v>41.66</v>
      </c>
      <c r="G10" s="3">
        <v>32.51</v>
      </c>
      <c r="H10" s="2">
        <f>(Tabella24[[#This Row],[Nuovi km]]-Tabella24[[#This Row],[Km]])*Tabella24[[#This Row],[Giorni]]</f>
        <v>-1564.6499999999999</v>
      </c>
    </row>
    <row r="11" spans="1:10" x14ac:dyDescent="0.25">
      <c r="A11" s="1" t="s">
        <v>68</v>
      </c>
      <c r="B11" s="1">
        <v>739803</v>
      </c>
      <c r="C11" t="s">
        <v>67</v>
      </c>
      <c r="D11" s="1" t="s">
        <v>0</v>
      </c>
      <c r="E11" s="1">
        <v>63</v>
      </c>
      <c r="F11" s="3">
        <v>41.66</v>
      </c>
      <c r="G11" s="3">
        <v>32.51</v>
      </c>
      <c r="H11" s="2">
        <f>(Tabella24[[#This Row],[Nuovi km]]-Tabella24[[#This Row],[Km]])*Tabella24[[#This Row],[Giorni]]</f>
        <v>-576.44999999999993</v>
      </c>
    </row>
    <row r="12" spans="1:10" x14ac:dyDescent="0.25">
      <c r="A12" s="1" t="s">
        <v>52</v>
      </c>
      <c r="B12" s="1">
        <v>739228</v>
      </c>
      <c r="C12" t="s">
        <v>66</v>
      </c>
      <c r="D12" s="1" t="s">
        <v>31</v>
      </c>
      <c r="E12" s="1">
        <v>171</v>
      </c>
      <c r="F12" s="3">
        <v>11.26</v>
      </c>
      <c r="G12" s="3">
        <v>0</v>
      </c>
      <c r="H12" s="2">
        <f>(Tabella24[[#This Row],[Nuovi km]]-Tabella24[[#This Row],[Km]])*Tabella24[[#This Row],[Giorni]]</f>
        <v>-1925.46</v>
      </c>
    </row>
    <row r="13" spans="1:10" x14ac:dyDescent="0.25">
      <c r="A13" s="1" t="s">
        <v>52</v>
      </c>
      <c r="B13" s="1">
        <v>739227</v>
      </c>
      <c r="C13" t="s">
        <v>65</v>
      </c>
      <c r="D13" s="1" t="s">
        <v>31</v>
      </c>
      <c r="E13" s="1">
        <v>171</v>
      </c>
      <c r="F13" s="3">
        <v>11.23</v>
      </c>
      <c r="G13" s="3">
        <v>0</v>
      </c>
      <c r="H13" s="2">
        <f>(Tabella24[[#This Row],[Nuovi km]]-Tabella24[[#This Row],[Km]])*Tabella24[[#This Row],[Giorni]]</f>
        <v>-1920.3300000000002</v>
      </c>
    </row>
    <row r="14" spans="1:10" x14ac:dyDescent="0.25">
      <c r="A14" s="1" t="s">
        <v>52</v>
      </c>
      <c r="B14" s="1">
        <v>739301</v>
      </c>
      <c r="C14" t="s">
        <v>64</v>
      </c>
      <c r="D14" s="1" t="s">
        <v>31</v>
      </c>
      <c r="E14" s="1">
        <v>171</v>
      </c>
      <c r="F14" s="3">
        <v>11.26</v>
      </c>
      <c r="G14" s="3">
        <v>0</v>
      </c>
      <c r="H14" s="2">
        <f>(Tabella24[[#This Row],[Nuovi km]]-Tabella24[[#This Row],[Km]])*Tabella24[[#This Row],[Giorni]]</f>
        <v>-1925.46</v>
      </c>
    </row>
    <row r="15" spans="1:10" x14ac:dyDescent="0.25">
      <c r="A15" s="1" t="s">
        <v>57</v>
      </c>
      <c r="B15" s="1">
        <v>739302</v>
      </c>
      <c r="C15" t="s">
        <v>63</v>
      </c>
      <c r="D15" s="1" t="s">
        <v>31</v>
      </c>
      <c r="E15" s="1">
        <v>171</v>
      </c>
      <c r="F15" s="3">
        <v>15.07</v>
      </c>
      <c r="G15" s="3">
        <v>0</v>
      </c>
      <c r="H15" s="2">
        <f>(Tabella24[[#This Row],[Nuovi km]]-Tabella24[[#This Row],[Km]])*Tabella24[[#This Row],[Giorni]]</f>
        <v>-2576.9700000000003</v>
      </c>
    </row>
    <row r="16" spans="1:10" x14ac:dyDescent="0.25">
      <c r="A16" s="1" t="s">
        <v>57</v>
      </c>
      <c r="B16" s="1">
        <v>739304</v>
      </c>
      <c r="C16" t="s">
        <v>62</v>
      </c>
      <c r="D16" s="1" t="s">
        <v>31</v>
      </c>
      <c r="E16" s="1">
        <v>171</v>
      </c>
      <c r="F16" s="3">
        <v>15.08</v>
      </c>
      <c r="G16" s="3">
        <v>0</v>
      </c>
      <c r="H16" s="2">
        <f>(Tabella24[[#This Row],[Nuovi km]]-Tabella24[[#This Row],[Km]])*Tabella24[[#This Row],[Giorni]]</f>
        <v>-2578.6799999999998</v>
      </c>
    </row>
    <row r="17" spans="1:8" x14ac:dyDescent="0.25">
      <c r="A17" s="1" t="s">
        <v>57</v>
      </c>
      <c r="B17" s="1">
        <v>739305</v>
      </c>
      <c r="C17" t="s">
        <v>61</v>
      </c>
      <c r="D17" s="1" t="s">
        <v>31</v>
      </c>
      <c r="E17" s="1">
        <v>171</v>
      </c>
      <c r="F17" s="3">
        <v>15.07</v>
      </c>
      <c r="G17" s="3">
        <v>0</v>
      </c>
      <c r="H17" s="2">
        <f>(Tabella24[[#This Row],[Nuovi km]]-Tabella24[[#This Row],[Km]])*Tabella24[[#This Row],[Giorni]]</f>
        <v>-2576.9700000000003</v>
      </c>
    </row>
    <row r="18" spans="1:8" x14ac:dyDescent="0.25">
      <c r="A18" s="1" t="s">
        <v>57</v>
      </c>
      <c r="B18" s="1">
        <v>739306</v>
      </c>
      <c r="C18" t="s">
        <v>60</v>
      </c>
      <c r="D18" s="1" t="s">
        <v>31</v>
      </c>
      <c r="E18" s="1">
        <v>171</v>
      </c>
      <c r="F18" s="3">
        <v>15.08</v>
      </c>
      <c r="G18" s="3">
        <v>0</v>
      </c>
      <c r="H18" s="2">
        <f>(Tabella24[[#This Row],[Nuovi km]]-Tabella24[[#This Row],[Km]])*Tabella24[[#This Row],[Giorni]]</f>
        <v>-2578.6799999999998</v>
      </c>
    </row>
    <row r="19" spans="1:8" x14ac:dyDescent="0.25">
      <c r="A19" s="1" t="s">
        <v>57</v>
      </c>
      <c r="B19" s="1">
        <v>739307</v>
      </c>
      <c r="C19" t="s">
        <v>59</v>
      </c>
      <c r="D19" s="1" t="s">
        <v>31</v>
      </c>
      <c r="E19" s="1">
        <v>171</v>
      </c>
      <c r="F19" s="3">
        <v>15.07</v>
      </c>
      <c r="G19" s="3">
        <v>0</v>
      </c>
      <c r="H19" s="2">
        <f>(Tabella24[[#This Row],[Nuovi km]]-Tabella24[[#This Row],[Km]])*Tabella24[[#This Row],[Giorni]]</f>
        <v>-2576.9700000000003</v>
      </c>
    </row>
    <row r="20" spans="1:8" x14ac:dyDescent="0.25">
      <c r="A20" s="1" t="s">
        <v>57</v>
      </c>
      <c r="B20" s="1">
        <v>631992</v>
      </c>
      <c r="C20" t="s">
        <v>58</v>
      </c>
      <c r="D20" s="1" t="s">
        <v>31</v>
      </c>
      <c r="E20" s="1">
        <v>171</v>
      </c>
      <c r="F20" s="3">
        <v>15.08</v>
      </c>
      <c r="G20" s="3">
        <v>0</v>
      </c>
      <c r="H20" s="2">
        <f>(Tabella24[[#This Row],[Nuovi km]]-Tabella24[[#This Row],[Km]])*Tabella24[[#This Row],[Giorni]]</f>
        <v>-2578.6799999999998</v>
      </c>
    </row>
    <row r="21" spans="1:8" x14ac:dyDescent="0.25">
      <c r="A21" s="1" t="s">
        <v>57</v>
      </c>
      <c r="B21" s="1">
        <v>631991</v>
      </c>
      <c r="C21" t="s">
        <v>56</v>
      </c>
      <c r="D21" s="1" t="s">
        <v>31</v>
      </c>
      <c r="E21" s="1">
        <v>171</v>
      </c>
      <c r="F21" s="3">
        <v>15.07</v>
      </c>
      <c r="G21" s="3">
        <v>0</v>
      </c>
      <c r="H21" s="2">
        <f>(Tabella24[[#This Row],[Nuovi km]]-Tabella24[[#This Row],[Km]])*Tabella24[[#This Row],[Giorni]]</f>
        <v>-2576.9700000000003</v>
      </c>
    </row>
    <row r="22" spans="1:8" x14ac:dyDescent="0.25">
      <c r="A22" s="1" t="s">
        <v>52</v>
      </c>
      <c r="B22" s="1">
        <v>737798</v>
      </c>
      <c r="C22" t="s">
        <v>55</v>
      </c>
      <c r="D22" s="1" t="s">
        <v>0</v>
      </c>
      <c r="E22" s="1">
        <v>63</v>
      </c>
      <c r="F22" s="3">
        <v>11.26</v>
      </c>
      <c r="G22" s="3">
        <v>0</v>
      </c>
      <c r="H22" s="2">
        <f>(Tabella24[[#This Row],[Nuovi km]]-Tabella24[[#This Row],[Km]])*Tabella24[[#This Row],[Giorni]]</f>
        <v>-709.38</v>
      </c>
    </row>
    <row r="23" spans="1:8" x14ac:dyDescent="0.25">
      <c r="A23" s="1" t="s">
        <v>52</v>
      </c>
      <c r="B23" s="1">
        <v>737784</v>
      </c>
      <c r="C23" t="s">
        <v>54</v>
      </c>
      <c r="D23" s="1" t="s">
        <v>0</v>
      </c>
      <c r="E23" s="1">
        <v>63</v>
      </c>
      <c r="F23" s="3">
        <v>11.23</v>
      </c>
      <c r="G23" s="3">
        <v>0</v>
      </c>
      <c r="H23" s="2">
        <f>(Tabella24[[#This Row],[Nuovi km]]-Tabella24[[#This Row],[Km]])*Tabella24[[#This Row],[Giorni]]</f>
        <v>-707.49</v>
      </c>
    </row>
    <row r="24" spans="1:8" x14ac:dyDescent="0.25">
      <c r="A24" s="1" t="s">
        <v>52</v>
      </c>
      <c r="B24" s="1">
        <v>631955</v>
      </c>
      <c r="C24" t="s">
        <v>53</v>
      </c>
      <c r="D24" s="1" t="s">
        <v>0</v>
      </c>
      <c r="E24" s="1">
        <v>63</v>
      </c>
      <c r="F24" s="3">
        <v>11.26</v>
      </c>
      <c r="G24" s="3">
        <v>0</v>
      </c>
      <c r="H24" s="2">
        <f>(Tabella24[[#This Row],[Nuovi km]]-Tabella24[[#This Row],[Km]])*Tabella24[[#This Row],[Giorni]]</f>
        <v>-709.38</v>
      </c>
    </row>
    <row r="25" spans="1:8" x14ac:dyDescent="0.25">
      <c r="A25" s="1" t="s">
        <v>52</v>
      </c>
      <c r="B25" s="1">
        <v>631958</v>
      </c>
      <c r="C25" t="s">
        <v>51</v>
      </c>
      <c r="D25" s="1" t="s">
        <v>0</v>
      </c>
      <c r="E25" s="1">
        <v>63</v>
      </c>
      <c r="F25" s="3">
        <v>11.23</v>
      </c>
      <c r="G25" s="3">
        <v>0</v>
      </c>
      <c r="H25" s="2">
        <f>(Tabella24[[#This Row],[Nuovi km]]-Tabella24[[#This Row],[Km]])*Tabella24[[#This Row],[Giorni]]</f>
        <v>-707.49</v>
      </c>
    </row>
    <row r="26" spans="1:8" x14ac:dyDescent="0.25">
      <c r="A26" s="1" t="s">
        <v>18</v>
      </c>
      <c r="B26" s="1">
        <v>738810</v>
      </c>
      <c r="C26" t="s">
        <v>50</v>
      </c>
      <c r="D26" s="1" t="s">
        <v>0</v>
      </c>
      <c r="E26" s="1">
        <v>63</v>
      </c>
      <c r="F26" s="3">
        <v>24.22</v>
      </c>
      <c r="G26" s="3">
        <v>0</v>
      </c>
      <c r="H26" s="2">
        <f>(Tabella24[[#This Row],[Nuovi km]]-Tabella24[[#This Row],[Km]])*Tabella24[[#This Row],[Giorni]]</f>
        <v>-1525.86</v>
      </c>
    </row>
    <row r="27" spans="1:8" x14ac:dyDescent="0.25">
      <c r="A27" s="1" t="s">
        <v>18</v>
      </c>
      <c r="B27" s="1">
        <v>740166</v>
      </c>
      <c r="C27" t="s">
        <v>50</v>
      </c>
      <c r="D27" s="1" t="s">
        <v>14</v>
      </c>
      <c r="E27" s="1">
        <v>12</v>
      </c>
      <c r="F27" s="3">
        <v>24.22</v>
      </c>
      <c r="G27" s="3">
        <v>0</v>
      </c>
      <c r="H27" s="2">
        <f>(Tabella24[[#This Row],[Nuovi km]]-Tabella24[[#This Row],[Km]])*Tabella24[[#This Row],[Giorni]]</f>
        <v>-290.64</v>
      </c>
    </row>
    <row r="28" spans="1:8" x14ac:dyDescent="0.25">
      <c r="A28" s="1" t="s">
        <v>18</v>
      </c>
      <c r="B28" s="1">
        <v>739571</v>
      </c>
      <c r="C28" t="s">
        <v>49</v>
      </c>
      <c r="D28" s="1" t="s">
        <v>0</v>
      </c>
      <c r="E28" s="1">
        <v>63</v>
      </c>
      <c r="F28" s="3">
        <v>26.24</v>
      </c>
      <c r="G28" s="3">
        <v>0</v>
      </c>
      <c r="H28" s="2">
        <f>(Tabella24[[#This Row],[Nuovi km]]-Tabella24[[#This Row],[Km]])*Tabella24[[#This Row],[Giorni]]</f>
        <v>-1653.12</v>
      </c>
    </row>
    <row r="29" spans="1:8" x14ac:dyDescent="0.25">
      <c r="A29" s="1" t="s">
        <v>18</v>
      </c>
      <c r="B29" s="1">
        <v>736164</v>
      </c>
      <c r="C29" t="s">
        <v>48</v>
      </c>
      <c r="D29" s="1" t="s">
        <v>14</v>
      </c>
      <c r="E29" s="1">
        <v>12</v>
      </c>
      <c r="F29" s="3">
        <v>27.76</v>
      </c>
      <c r="G29" s="3">
        <v>0</v>
      </c>
      <c r="H29" s="2">
        <f>(Tabella24[[#This Row],[Nuovi km]]-Tabella24[[#This Row],[Km]])*Tabella24[[#This Row],[Giorni]]</f>
        <v>-333.12</v>
      </c>
    </row>
    <row r="30" spans="1:8" x14ac:dyDescent="0.25">
      <c r="A30" s="1" t="s">
        <v>18</v>
      </c>
      <c r="B30" s="1">
        <v>736163</v>
      </c>
      <c r="C30" t="s">
        <v>47</v>
      </c>
      <c r="D30" s="1" t="s">
        <v>14</v>
      </c>
      <c r="E30" s="1">
        <v>12</v>
      </c>
      <c r="F30" s="3">
        <v>26.15</v>
      </c>
      <c r="G30" s="3">
        <v>0</v>
      </c>
      <c r="H30" s="2">
        <f>(Tabella24[[#This Row],[Nuovi km]]-Tabella24[[#This Row],[Km]])*Tabella24[[#This Row],[Giorni]]</f>
        <v>-313.79999999999995</v>
      </c>
    </row>
    <row r="31" spans="1:8" x14ac:dyDescent="0.25">
      <c r="A31" s="1" t="s">
        <v>18</v>
      </c>
      <c r="B31" s="1">
        <v>736110</v>
      </c>
      <c r="C31" t="s">
        <v>46</v>
      </c>
      <c r="D31" s="1" t="s">
        <v>0</v>
      </c>
      <c r="E31" s="1">
        <v>63</v>
      </c>
      <c r="F31" s="3">
        <v>26.15</v>
      </c>
      <c r="G31" s="3">
        <v>0</v>
      </c>
      <c r="H31" s="2">
        <f>(Tabella24[[#This Row],[Nuovi km]]-Tabella24[[#This Row],[Km]])*Tabella24[[#This Row],[Giorni]]</f>
        <v>-1647.4499999999998</v>
      </c>
    </row>
    <row r="32" spans="1:8" x14ac:dyDescent="0.25">
      <c r="A32" s="1" t="s">
        <v>18</v>
      </c>
      <c r="B32" s="1">
        <v>736165</v>
      </c>
      <c r="C32" t="s">
        <v>45</v>
      </c>
      <c r="D32" s="1" t="s">
        <v>14</v>
      </c>
      <c r="E32" s="1">
        <v>12</v>
      </c>
      <c r="F32" s="3">
        <v>27.76</v>
      </c>
      <c r="G32" s="3">
        <v>0</v>
      </c>
      <c r="H32" s="2">
        <f>(Tabella24[[#This Row],[Nuovi km]]-Tabella24[[#This Row],[Km]])*Tabella24[[#This Row],[Giorni]]</f>
        <v>-333.12</v>
      </c>
    </row>
    <row r="33" spans="1:10" x14ac:dyDescent="0.25">
      <c r="A33" s="1" t="s">
        <v>18</v>
      </c>
      <c r="B33" s="1">
        <v>739573</v>
      </c>
      <c r="C33" t="s">
        <v>45</v>
      </c>
      <c r="D33" s="1" t="s">
        <v>0</v>
      </c>
      <c r="E33" s="1">
        <v>63</v>
      </c>
      <c r="F33" s="3">
        <v>24.3</v>
      </c>
      <c r="G33" s="3">
        <v>0</v>
      </c>
      <c r="H33" s="2">
        <f>(Tabella24[[#This Row],[Nuovi km]]-Tabella24[[#This Row],[Km]])*Tabella24[[#This Row],[Giorni]]</f>
        <v>-1530.9</v>
      </c>
    </row>
    <row r="34" spans="1:10" x14ac:dyDescent="0.25">
      <c r="A34" s="1" t="s">
        <v>18</v>
      </c>
      <c r="B34" s="1">
        <v>736162</v>
      </c>
      <c r="C34" t="s">
        <v>44</v>
      </c>
      <c r="D34" s="1" t="s">
        <v>14</v>
      </c>
      <c r="E34" s="1">
        <v>12</v>
      </c>
      <c r="F34" s="3">
        <v>26.15</v>
      </c>
      <c r="G34" s="3">
        <v>0</v>
      </c>
      <c r="H34" s="2">
        <f>(Tabella24[[#This Row],[Nuovi km]]-Tabella24[[#This Row],[Km]])*Tabella24[[#This Row],[Giorni]]</f>
        <v>-313.79999999999995</v>
      </c>
      <c r="J34" s="4"/>
    </row>
    <row r="35" spans="1:10" x14ac:dyDescent="0.25">
      <c r="A35" s="1" t="s">
        <v>18</v>
      </c>
      <c r="B35" s="1">
        <v>737739</v>
      </c>
      <c r="C35" t="s">
        <v>43</v>
      </c>
      <c r="D35" s="1" t="s">
        <v>0</v>
      </c>
      <c r="E35" s="1">
        <v>63</v>
      </c>
      <c r="F35" s="3">
        <v>26.15</v>
      </c>
      <c r="G35" s="3">
        <v>0</v>
      </c>
      <c r="H35" s="2">
        <f>(Tabella24[[#This Row],[Nuovi km]]-Tabella24[[#This Row],[Km]])*Tabella24[[#This Row],[Giorni]]</f>
        <v>-1647.4499999999998</v>
      </c>
      <c r="J35" s="4"/>
    </row>
    <row r="36" spans="1:10" x14ac:dyDescent="0.25">
      <c r="A36" s="1" t="s">
        <v>18</v>
      </c>
      <c r="B36" s="1">
        <v>736166</v>
      </c>
      <c r="C36" t="s">
        <v>42</v>
      </c>
      <c r="D36" s="1" t="s">
        <v>14</v>
      </c>
      <c r="E36" s="1">
        <v>12</v>
      </c>
      <c r="F36" s="3">
        <v>27.76</v>
      </c>
      <c r="G36" s="3">
        <v>0</v>
      </c>
      <c r="H36" s="2">
        <f>(Tabella24[[#This Row],[Nuovi km]]-Tabella24[[#This Row],[Km]])*Tabella24[[#This Row],[Giorni]]</f>
        <v>-333.12</v>
      </c>
      <c r="J36" s="4"/>
    </row>
    <row r="37" spans="1:10" x14ac:dyDescent="0.25">
      <c r="A37" s="1" t="s">
        <v>18</v>
      </c>
      <c r="B37" s="1">
        <v>738259</v>
      </c>
      <c r="C37" t="s">
        <v>42</v>
      </c>
      <c r="D37" s="1" t="s">
        <v>0</v>
      </c>
      <c r="E37" s="1">
        <v>63</v>
      </c>
      <c r="F37" s="3">
        <v>26.48</v>
      </c>
      <c r="G37" s="3">
        <v>0</v>
      </c>
      <c r="H37" s="2">
        <f>(Tabella24[[#This Row],[Nuovi km]]-Tabella24[[#This Row],[Km]])*Tabella24[[#This Row],[Giorni]]</f>
        <v>-1668.24</v>
      </c>
      <c r="J37" s="4"/>
    </row>
    <row r="38" spans="1:10" x14ac:dyDescent="0.25">
      <c r="A38" s="1" t="s">
        <v>18</v>
      </c>
      <c r="B38" s="1">
        <v>737742</v>
      </c>
      <c r="C38" t="s">
        <v>41</v>
      </c>
      <c r="D38" s="1" t="s">
        <v>14</v>
      </c>
      <c r="E38" s="1">
        <v>12</v>
      </c>
      <c r="F38" s="3">
        <v>26.15</v>
      </c>
      <c r="G38" s="3">
        <v>0</v>
      </c>
      <c r="H38" s="2">
        <f>(Tabella24[[#This Row],[Nuovi km]]-Tabella24[[#This Row],[Km]])*Tabella24[[#This Row],[Giorni]]</f>
        <v>-313.79999999999995</v>
      </c>
      <c r="J38" s="4"/>
    </row>
    <row r="39" spans="1:10" x14ac:dyDescent="0.25">
      <c r="A39" s="1" t="s">
        <v>18</v>
      </c>
      <c r="B39" s="1">
        <v>736111</v>
      </c>
      <c r="C39" t="s">
        <v>40</v>
      </c>
      <c r="D39" s="1" t="s">
        <v>0</v>
      </c>
      <c r="E39" s="1">
        <v>63</v>
      </c>
      <c r="F39" s="3">
        <v>30.46</v>
      </c>
      <c r="G39" s="3">
        <v>0</v>
      </c>
      <c r="H39" s="2">
        <f>(Tabella24[[#This Row],[Nuovi km]]-Tabella24[[#This Row],[Km]])*Tabella24[[#This Row],[Giorni]]</f>
        <v>-1918.98</v>
      </c>
      <c r="J39" s="4"/>
    </row>
    <row r="40" spans="1:10" x14ac:dyDescent="0.25">
      <c r="A40" s="1" t="s">
        <v>18</v>
      </c>
      <c r="B40" s="1">
        <v>740164</v>
      </c>
      <c r="C40" t="s">
        <v>39</v>
      </c>
      <c r="D40" s="1" t="s">
        <v>14</v>
      </c>
      <c r="E40" s="1">
        <v>12</v>
      </c>
      <c r="F40" s="3">
        <v>30.67</v>
      </c>
      <c r="G40" s="3">
        <v>0</v>
      </c>
      <c r="H40" s="2">
        <f>(Tabella24[[#This Row],[Nuovi km]]-Tabella24[[#This Row],[Km]])*Tabella24[[#This Row],[Giorni]]</f>
        <v>-368.04</v>
      </c>
      <c r="J40" s="4"/>
    </row>
    <row r="41" spans="1:10" x14ac:dyDescent="0.25">
      <c r="A41" s="1" t="s">
        <v>18</v>
      </c>
      <c r="B41" s="1">
        <v>736117</v>
      </c>
      <c r="C41" t="s">
        <v>38</v>
      </c>
      <c r="D41" s="1" t="s">
        <v>0</v>
      </c>
      <c r="E41" s="1">
        <v>63</v>
      </c>
      <c r="F41" s="3">
        <v>27.76</v>
      </c>
      <c r="G41" s="3">
        <v>0</v>
      </c>
      <c r="H41" s="2">
        <f>(Tabella24[[#This Row],[Nuovi km]]-Tabella24[[#This Row],[Km]])*Tabella24[[#This Row],[Giorni]]</f>
        <v>-1748.88</v>
      </c>
      <c r="J41" s="4"/>
    </row>
    <row r="42" spans="1:10" x14ac:dyDescent="0.25">
      <c r="A42" s="1" t="s">
        <v>28</v>
      </c>
      <c r="B42" s="1">
        <v>736539</v>
      </c>
      <c r="C42" t="s">
        <v>37</v>
      </c>
      <c r="D42" s="1" t="s">
        <v>36</v>
      </c>
      <c r="E42" s="1">
        <v>19</v>
      </c>
      <c r="F42" s="3">
        <v>37.42</v>
      </c>
      <c r="G42" s="3">
        <v>0</v>
      </c>
      <c r="H42" s="2">
        <f>(Tabella24[[#This Row],[Nuovi km]]-Tabella24[[#This Row],[Km]])*Tabella24[[#This Row],[Giorni]]</f>
        <v>-710.98</v>
      </c>
    </row>
    <row r="43" spans="1:10" x14ac:dyDescent="0.25">
      <c r="A43" s="1" t="s">
        <v>28</v>
      </c>
      <c r="B43" s="1">
        <v>631987</v>
      </c>
      <c r="C43" t="s">
        <v>35</v>
      </c>
      <c r="D43" s="1" t="s">
        <v>31</v>
      </c>
      <c r="E43" s="1">
        <v>171</v>
      </c>
      <c r="F43" s="3">
        <v>44.1</v>
      </c>
      <c r="G43" s="3">
        <v>0</v>
      </c>
      <c r="H43" s="2">
        <f>(Tabella24[[#This Row],[Nuovi km]]-Tabella24[[#This Row],[Km]])*Tabella24[[#This Row],[Giorni]]</f>
        <v>-7541.1</v>
      </c>
    </row>
    <row r="44" spans="1:10" x14ac:dyDescent="0.25">
      <c r="A44" s="1" t="s">
        <v>28</v>
      </c>
      <c r="B44" s="1">
        <v>631981</v>
      </c>
      <c r="C44" t="s">
        <v>34</v>
      </c>
      <c r="D44" s="1" t="s">
        <v>0</v>
      </c>
      <c r="E44" s="1">
        <v>63</v>
      </c>
      <c r="F44" s="3">
        <v>38.25</v>
      </c>
      <c r="G44" s="3">
        <v>0</v>
      </c>
      <c r="H44" s="2">
        <f>(Tabella24[[#This Row],[Nuovi km]]-Tabella24[[#This Row],[Km]])*Tabella24[[#This Row],[Giorni]]</f>
        <v>-2409.75</v>
      </c>
    </row>
    <row r="45" spans="1:10" x14ac:dyDescent="0.25">
      <c r="A45" s="1" t="s">
        <v>28</v>
      </c>
      <c r="B45" s="1">
        <v>737435</v>
      </c>
      <c r="C45" t="s">
        <v>33</v>
      </c>
      <c r="D45" s="1" t="s">
        <v>0</v>
      </c>
      <c r="E45" s="1">
        <v>63</v>
      </c>
      <c r="F45" s="3">
        <v>35.04</v>
      </c>
      <c r="G45" s="3">
        <v>0</v>
      </c>
      <c r="H45" s="2">
        <f>(Tabella24[[#This Row],[Nuovi km]]-Tabella24[[#This Row],[Km]])*Tabella24[[#This Row],[Giorni]]</f>
        <v>-2207.52</v>
      </c>
    </row>
    <row r="46" spans="1:10" x14ac:dyDescent="0.25">
      <c r="A46" s="1" t="s">
        <v>28</v>
      </c>
      <c r="B46" s="1">
        <v>737451</v>
      </c>
      <c r="C46" t="s">
        <v>32</v>
      </c>
      <c r="D46" s="1" t="s">
        <v>31</v>
      </c>
      <c r="E46" s="1">
        <v>171</v>
      </c>
      <c r="F46" s="3">
        <v>38.270000000000003</v>
      </c>
      <c r="G46" s="3">
        <v>0</v>
      </c>
      <c r="H46" s="2">
        <f>(Tabella24[[#This Row],[Nuovi km]]-Tabella24[[#This Row],[Km]])*Tabella24[[#This Row],[Giorni]]</f>
        <v>-6544.170000000001</v>
      </c>
    </row>
    <row r="47" spans="1:10" x14ac:dyDescent="0.25">
      <c r="A47" s="1" t="s">
        <v>28</v>
      </c>
      <c r="B47" s="1">
        <v>737455</v>
      </c>
      <c r="C47" t="s">
        <v>30</v>
      </c>
      <c r="D47" s="1" t="s">
        <v>29</v>
      </c>
      <c r="E47" s="1">
        <v>10</v>
      </c>
      <c r="F47" s="3">
        <v>35.04</v>
      </c>
      <c r="G47" s="3">
        <v>0</v>
      </c>
      <c r="H47" s="2">
        <f>(Tabella24[[#This Row],[Nuovi km]]-Tabella24[[#This Row],[Km]])*Tabella24[[#This Row],[Giorni]]</f>
        <v>-350.4</v>
      </c>
    </row>
    <row r="48" spans="1:10" x14ac:dyDescent="0.25">
      <c r="A48" s="1" t="s">
        <v>28</v>
      </c>
      <c r="B48" s="1">
        <v>737455</v>
      </c>
      <c r="C48" t="s">
        <v>27</v>
      </c>
      <c r="D48" s="1" t="s">
        <v>26</v>
      </c>
      <c r="E48" s="1">
        <v>9</v>
      </c>
      <c r="F48" s="3">
        <v>43.19</v>
      </c>
      <c r="G48" s="3">
        <v>0</v>
      </c>
      <c r="H48" s="2">
        <f>(Tabella24[[#This Row],[Nuovi km]]-Tabella24[[#This Row],[Km]])*Tabella24[[#This Row],[Giorni]]</f>
        <v>-388.71</v>
      </c>
    </row>
    <row r="49" spans="1:8" x14ac:dyDescent="0.25">
      <c r="A49" s="1" t="s">
        <v>18</v>
      </c>
      <c r="B49" s="1">
        <v>736160</v>
      </c>
      <c r="C49" t="s">
        <v>25</v>
      </c>
      <c r="D49" s="1" t="s">
        <v>14</v>
      </c>
      <c r="E49" s="1">
        <v>12</v>
      </c>
      <c r="F49" s="3">
        <v>26.34</v>
      </c>
      <c r="G49" s="3">
        <v>0</v>
      </c>
      <c r="H49" s="2">
        <f>(Tabella24[[#This Row],[Nuovi km]]-Tabella24[[#This Row],[Km]])*Tabella24[[#This Row],[Giorni]]</f>
        <v>-316.08</v>
      </c>
    </row>
    <row r="50" spans="1:8" x14ac:dyDescent="0.25">
      <c r="A50" s="1" t="s">
        <v>18</v>
      </c>
      <c r="B50" s="1">
        <v>736173</v>
      </c>
      <c r="C50" t="s">
        <v>24</v>
      </c>
      <c r="D50" s="1" t="s">
        <v>14</v>
      </c>
      <c r="E50" s="1">
        <v>12</v>
      </c>
      <c r="F50" s="3">
        <v>26.14</v>
      </c>
      <c r="G50" s="3">
        <v>0</v>
      </c>
      <c r="H50" s="2">
        <f>(Tabella24[[#This Row],[Nuovi km]]-Tabella24[[#This Row],[Km]])*Tabella24[[#This Row],[Giorni]]</f>
        <v>-313.68</v>
      </c>
    </row>
    <row r="51" spans="1:8" x14ac:dyDescent="0.25">
      <c r="A51" s="1" t="s">
        <v>18</v>
      </c>
      <c r="B51" s="1">
        <v>736159</v>
      </c>
      <c r="C51" t="s">
        <v>23</v>
      </c>
      <c r="D51" s="1" t="s">
        <v>14</v>
      </c>
      <c r="E51" s="1">
        <v>12</v>
      </c>
      <c r="F51" s="3">
        <v>26.34</v>
      </c>
      <c r="G51" s="3">
        <v>0</v>
      </c>
      <c r="H51" s="2">
        <f>(Tabella24[[#This Row],[Nuovi km]]-Tabella24[[#This Row],[Km]])*Tabella24[[#This Row],[Giorni]]</f>
        <v>-316.08</v>
      </c>
    </row>
    <row r="52" spans="1:8" x14ac:dyDescent="0.25">
      <c r="A52" s="1" t="s">
        <v>18</v>
      </c>
      <c r="B52" s="1">
        <v>736172</v>
      </c>
      <c r="C52" t="s">
        <v>22</v>
      </c>
      <c r="D52" s="1" t="s">
        <v>14</v>
      </c>
      <c r="E52" s="1">
        <v>12</v>
      </c>
      <c r="F52" s="3">
        <v>26.14</v>
      </c>
      <c r="G52" s="3">
        <v>0</v>
      </c>
      <c r="H52" s="2">
        <f>(Tabella24[[#This Row],[Nuovi km]]-Tabella24[[#This Row],[Km]])*Tabella24[[#This Row],[Giorni]]</f>
        <v>-313.68</v>
      </c>
    </row>
    <row r="53" spans="1:8" x14ac:dyDescent="0.25">
      <c r="A53" s="1" t="s">
        <v>18</v>
      </c>
      <c r="B53" s="1">
        <v>736161</v>
      </c>
      <c r="C53" t="s">
        <v>21</v>
      </c>
      <c r="D53" s="1" t="s">
        <v>14</v>
      </c>
      <c r="E53" s="1">
        <v>12</v>
      </c>
      <c r="F53" s="3">
        <v>26.34</v>
      </c>
      <c r="G53" s="3">
        <v>0</v>
      </c>
      <c r="H53" s="2">
        <f>(Tabella24[[#This Row],[Nuovi km]]-Tabella24[[#This Row],[Km]])*Tabella24[[#This Row],[Giorni]]</f>
        <v>-316.08</v>
      </c>
    </row>
    <row r="54" spans="1:8" x14ac:dyDescent="0.25">
      <c r="A54" s="1" t="s">
        <v>18</v>
      </c>
      <c r="B54" s="1">
        <v>736156</v>
      </c>
      <c r="C54" t="s">
        <v>20</v>
      </c>
      <c r="D54" s="1" t="s">
        <v>14</v>
      </c>
      <c r="E54" s="1">
        <v>12</v>
      </c>
      <c r="F54" s="3">
        <v>26.34</v>
      </c>
      <c r="G54" s="3">
        <v>0</v>
      </c>
      <c r="H54" s="2">
        <f>(Tabella24[[#This Row],[Nuovi km]]-Tabella24[[#This Row],[Km]])*Tabella24[[#This Row],[Giorni]]</f>
        <v>-316.08</v>
      </c>
    </row>
    <row r="55" spans="1:8" x14ac:dyDescent="0.25">
      <c r="A55" s="1" t="s">
        <v>18</v>
      </c>
      <c r="B55" s="1">
        <v>736170</v>
      </c>
      <c r="C55" t="s">
        <v>19</v>
      </c>
      <c r="D55" s="1" t="s">
        <v>14</v>
      </c>
      <c r="E55" s="1">
        <v>12</v>
      </c>
      <c r="F55" s="3">
        <v>26.14</v>
      </c>
      <c r="G55" s="3">
        <v>0</v>
      </c>
      <c r="H55" s="2">
        <f>(Tabella24[[#This Row],[Nuovi km]]-Tabella24[[#This Row],[Km]])*Tabella24[[#This Row],[Giorni]]</f>
        <v>-313.68</v>
      </c>
    </row>
    <row r="56" spans="1:8" x14ac:dyDescent="0.25">
      <c r="A56" s="1" t="s">
        <v>18</v>
      </c>
      <c r="B56" s="1">
        <v>736169</v>
      </c>
      <c r="C56" t="s">
        <v>17</v>
      </c>
      <c r="D56" s="1" t="s">
        <v>14</v>
      </c>
      <c r="E56" s="1">
        <v>12</v>
      </c>
      <c r="F56" s="3">
        <v>26.14</v>
      </c>
      <c r="G56" s="3">
        <v>0</v>
      </c>
      <c r="H56" s="2">
        <f>(Tabella24[[#This Row],[Nuovi km]]-Tabella24[[#This Row],[Km]])*Tabella24[[#This Row],[Giorni]]</f>
        <v>-313.68</v>
      </c>
    </row>
    <row r="57" spans="1:8" x14ac:dyDescent="0.25">
      <c r="A57" s="1" t="s">
        <v>8</v>
      </c>
      <c r="B57" s="1">
        <v>737006</v>
      </c>
      <c r="C57" t="s">
        <v>16</v>
      </c>
      <c r="D57" s="1" t="s">
        <v>14</v>
      </c>
      <c r="E57" s="1">
        <v>12</v>
      </c>
      <c r="F57" s="3">
        <v>12.26</v>
      </c>
      <c r="G57" s="3">
        <v>0</v>
      </c>
      <c r="H57" s="2">
        <f>(Tabella24[[#This Row],[Nuovi km]]-Tabella24[[#This Row],[Km]])*Tabella24[[#This Row],[Giorni]]</f>
        <v>-147.12</v>
      </c>
    </row>
    <row r="58" spans="1:8" x14ac:dyDescent="0.25">
      <c r="A58" s="1" t="s">
        <v>8</v>
      </c>
      <c r="B58" s="1">
        <v>737005</v>
      </c>
      <c r="C58" t="s">
        <v>15</v>
      </c>
      <c r="D58" s="1" t="s">
        <v>14</v>
      </c>
      <c r="E58" s="1">
        <v>12</v>
      </c>
      <c r="F58" s="3">
        <v>10.67</v>
      </c>
      <c r="G58" s="3">
        <v>0</v>
      </c>
      <c r="H58" s="2">
        <f>(Tabella24[[#This Row],[Nuovi km]]-Tabella24[[#This Row],[Km]])*Tabella24[[#This Row],[Giorni]]</f>
        <v>-128.04</v>
      </c>
    </row>
    <row r="59" spans="1:8" x14ac:dyDescent="0.25">
      <c r="A59" s="1" t="s">
        <v>8</v>
      </c>
      <c r="B59" s="1">
        <v>739355</v>
      </c>
      <c r="C59" t="s">
        <v>13</v>
      </c>
      <c r="D59" s="1" t="s">
        <v>0</v>
      </c>
      <c r="E59" s="1">
        <v>63</v>
      </c>
      <c r="F59" s="3">
        <v>22.65</v>
      </c>
      <c r="G59" s="3">
        <v>0</v>
      </c>
      <c r="H59" s="2">
        <f>(Tabella24[[#This Row],[Nuovi km]]-Tabella24[[#This Row],[Km]])*Tabella24[[#This Row],[Giorni]]</f>
        <v>-1426.9499999999998</v>
      </c>
    </row>
    <row r="60" spans="1:8" x14ac:dyDescent="0.25">
      <c r="A60" s="1" t="s">
        <v>8</v>
      </c>
      <c r="B60" s="1">
        <v>738642</v>
      </c>
      <c r="C60" t="s">
        <v>12</v>
      </c>
      <c r="D60" s="1" t="s">
        <v>0</v>
      </c>
      <c r="E60" s="1">
        <v>63</v>
      </c>
      <c r="F60" s="3">
        <v>22.81</v>
      </c>
      <c r="G60" s="3">
        <v>0</v>
      </c>
      <c r="H60" s="2">
        <f>(Tabella24[[#This Row],[Nuovi km]]-Tabella24[[#This Row],[Km]])*Tabella24[[#This Row],[Giorni]]</f>
        <v>-1437.03</v>
      </c>
    </row>
    <row r="61" spans="1:8" x14ac:dyDescent="0.25">
      <c r="A61" s="1" t="s">
        <v>8</v>
      </c>
      <c r="B61" s="1">
        <v>739681</v>
      </c>
      <c r="C61" t="s">
        <v>11</v>
      </c>
      <c r="D61" s="1" t="s">
        <v>0</v>
      </c>
      <c r="E61" s="1">
        <v>63</v>
      </c>
      <c r="F61" s="3">
        <v>22.65</v>
      </c>
      <c r="G61" s="3">
        <v>0</v>
      </c>
      <c r="H61" s="2">
        <f>(Tabella24[[#This Row],[Nuovi km]]-Tabella24[[#This Row],[Km]])*Tabella24[[#This Row],[Giorni]]</f>
        <v>-1426.9499999999998</v>
      </c>
    </row>
    <row r="62" spans="1:8" x14ac:dyDescent="0.25">
      <c r="A62" s="1" t="s">
        <v>8</v>
      </c>
      <c r="B62" s="1">
        <v>739675</v>
      </c>
      <c r="C62" t="s">
        <v>10</v>
      </c>
      <c r="D62" s="1" t="s">
        <v>0</v>
      </c>
      <c r="E62" s="1">
        <v>63</v>
      </c>
      <c r="F62" s="3">
        <v>22.81</v>
      </c>
      <c r="G62" s="3">
        <v>0</v>
      </c>
      <c r="H62" s="2">
        <f>(Tabella24[[#This Row],[Nuovi km]]-Tabella24[[#This Row],[Km]])*Tabella24[[#This Row],[Giorni]]</f>
        <v>-1437.03</v>
      </c>
    </row>
    <row r="63" spans="1:8" x14ac:dyDescent="0.25">
      <c r="A63" s="1" t="s">
        <v>8</v>
      </c>
      <c r="B63" s="1">
        <v>739677</v>
      </c>
      <c r="C63" t="s">
        <v>9</v>
      </c>
      <c r="D63" s="1" t="s">
        <v>0</v>
      </c>
      <c r="E63" s="1">
        <v>63</v>
      </c>
      <c r="F63" s="3">
        <v>22.65</v>
      </c>
      <c r="G63" s="3">
        <v>0</v>
      </c>
      <c r="H63" s="2">
        <f>(Tabella24[[#This Row],[Nuovi km]]-Tabella24[[#This Row],[Km]])*Tabella24[[#This Row],[Giorni]]</f>
        <v>-1426.9499999999998</v>
      </c>
    </row>
    <row r="64" spans="1:8" x14ac:dyDescent="0.25">
      <c r="A64" s="1" t="s">
        <v>8</v>
      </c>
      <c r="B64" s="1">
        <v>739680</v>
      </c>
      <c r="C64" t="s">
        <v>7</v>
      </c>
      <c r="D64" s="1" t="s">
        <v>0</v>
      </c>
      <c r="E64" s="1">
        <v>63</v>
      </c>
      <c r="F64" s="3">
        <v>22.81</v>
      </c>
      <c r="G64" s="3">
        <v>0</v>
      </c>
      <c r="H64" s="2">
        <f>(Tabella24[[#This Row],[Nuovi km]]-Tabella24[[#This Row],[Km]])*Tabella24[[#This Row],[Giorni]]</f>
        <v>-1437.03</v>
      </c>
    </row>
    <row r="65" spans="1:8" x14ac:dyDescent="0.25">
      <c r="A65" s="1" t="s">
        <v>4</v>
      </c>
      <c r="B65" s="1">
        <v>740037</v>
      </c>
      <c r="C65" t="s">
        <v>6</v>
      </c>
      <c r="D65" s="1" t="s">
        <v>0</v>
      </c>
      <c r="E65" s="1">
        <v>63</v>
      </c>
      <c r="F65" s="3">
        <v>48.89</v>
      </c>
      <c r="G65" s="3"/>
      <c r="H65" s="2">
        <f>(Tabella24[[#This Row],[Nuovi km]]-Tabella24[[#This Row],[Km]])*Tabella24[[#This Row],[Giorni]]</f>
        <v>-3080.07</v>
      </c>
    </row>
    <row r="66" spans="1:8" x14ac:dyDescent="0.25">
      <c r="A66" s="1" t="s">
        <v>2</v>
      </c>
      <c r="B66" s="1">
        <v>736544</v>
      </c>
      <c r="C66" t="s">
        <v>5</v>
      </c>
      <c r="D66" s="1" t="s">
        <v>0</v>
      </c>
      <c r="E66" s="1">
        <v>63</v>
      </c>
      <c r="F66" s="3">
        <v>36.770000000000003</v>
      </c>
      <c r="G66" s="3"/>
      <c r="H66" s="2">
        <f>(Tabella24[[#This Row],[Nuovi km]]-Tabella24[[#This Row],[Km]])*Tabella24[[#This Row],[Giorni]]</f>
        <v>-2316.5100000000002</v>
      </c>
    </row>
    <row r="67" spans="1:8" x14ac:dyDescent="0.25">
      <c r="A67" s="1" t="s">
        <v>4</v>
      </c>
      <c r="B67" s="1">
        <v>739586</v>
      </c>
      <c r="C67" t="s">
        <v>3</v>
      </c>
      <c r="D67" s="1" t="s">
        <v>0</v>
      </c>
      <c r="E67" s="1">
        <v>63</v>
      </c>
      <c r="F67" s="3">
        <v>44.65</v>
      </c>
      <c r="G67" s="3"/>
      <c r="H67" s="2">
        <f>(Tabella24[[#This Row],[Nuovi km]]-Tabella24[[#This Row],[Km]])*Tabella24[[#This Row],[Giorni]]</f>
        <v>-2812.95</v>
      </c>
    </row>
    <row r="68" spans="1:8" x14ac:dyDescent="0.25">
      <c r="A68" s="1" t="s">
        <v>2</v>
      </c>
      <c r="B68" s="1">
        <v>692712</v>
      </c>
      <c r="C68" t="s">
        <v>1</v>
      </c>
      <c r="D68" s="1" t="s">
        <v>0</v>
      </c>
      <c r="E68" s="1">
        <v>63</v>
      </c>
      <c r="F68" s="3">
        <v>38.93</v>
      </c>
      <c r="G68" s="3"/>
      <c r="H68" s="2">
        <f>(Tabella24[[#This Row],[Nuovi km]]-Tabella24[[#This Row],[Km]])*Tabella24[[#This Row],[Giorni]]</f>
        <v>-2452.59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Sintesi</vt:lpstr>
      <vt:lpstr>Dettaglio corse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Bresciani</cp:lastModifiedBy>
  <dcterms:created xsi:type="dcterms:W3CDTF">2023-02-21T09:39:53Z</dcterms:created>
  <dcterms:modified xsi:type="dcterms:W3CDTF">2023-05-18T10:33:13Z</dcterms:modified>
</cp:coreProperties>
</file>